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55 - 17.11. - ZCU - AV technika (II.) 049-2021 - PŘIPRAVIT\"/>
    </mc:Choice>
  </mc:AlternateContent>
  <xr:revisionPtr revIDLastSave="0" documentId="13_ncr:1_{7CF2FC7F-5C89-4B38-AAE8-7B1E05064728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<sst xmlns="http://schemas.openxmlformats.org/spreadsheetml/2006/main" count="41" uniqueCount="39">
  <si>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</si>
  <si>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</si>
  <si>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</si>
  <si>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</si>
  <si>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</si>
  <si>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</si>
  <si>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</si>
  <si>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</si>
  <si>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</si>
  <si>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</si>
  <si>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</si>
  <si>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</si>
  <si>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</si>
  <si>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</si>
  <si>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</si>
  <si>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</si>
  <si>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</si>
  <si>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</si>
  <si>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</si>
  <si>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</si>
  <si>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</si>
  <si>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</si>
  <si>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</si>
  <si>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</si>
  <si>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</si>
  <si>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</si>
  <si>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</si>
  <si>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049 - 2021</t>
  </si>
  <si>
    <t>Časosběrná kamera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</si>
  <si>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</si>
  <si>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</si>
  <si>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Archeologie temného dědictví. Nacistické a komunistické tábory na pomezí Bavorska a Čech.
Projekt č. 345. </t>
  </si>
  <si>
    <t>Sedláčkova 15, 
301 00 Plzeň, 
 Fakulta filozofická - Katedra archeologie, 
místnost SP 401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</si>
  <si>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</si>
  <si>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</si>
  <si>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Mgr. Sabina Mattová, Ph.D.,
Tel.: 702 020 897,
37763 5103</t>
  </si>
  <si>
    <t>Časosběrná outdoorová kamera k natáčení průběhu archeologického výzkumu (cca 1 den - 1 týden). 
Rozlišení: min. 20 Megapixel.
Zorný úhel: min. 120°.
Voděodolnost: cca 30 metrů.
Časosběr.
Pomalé nahrávání.
Mikrofon.
Stabilizace obrazu.
WiFi.
Paměťová karta: MicroSD min. 120 GB.
Napájení: vyměnitelná baterie.</t>
  </si>
  <si>
    <t>NE</t>
  </si>
  <si>
    <t>Niceboy VEGA X PRO včetně microSD karty 128GB,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</si>
</sst>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77" zoomScaleNormal="77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03.710937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44.5703125" style="5" customWidth="1"/>
    <col min="12" max="12" width="30" style="5" customWidth="1"/>
    <col min="13" max="13" width="44.140625" style="1" customWidth="1"/>
    <col min="14" max="14" width="31.140625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5.5703125" style="4" customWidth="1"/>
    <col min="22" max="16384" width="9.140625" style="5"/>
  </cols>
  <sheetData>
    <row r="1" spans="1:21" ht="42.6" customHeight="1" x14ac:dyDescent="0.25">
      <c r="B1" s="61" t="s">
        <v>27</v>
      </c>
      <c r="C1" s="62"/>
      <c r="D1" s="62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25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33</v>
      </c>
      <c r="O6" s="34" t="s">
        <v>20</v>
      </c>
      <c r="P6" s="24" t="s">
        <v>6</v>
      </c>
      <c r="Q6" s="25" t="s">
        <v>7</v>
      </c>
      <c r="R6" s="55" t="s">
        <v>8</v>
      </c>
      <c r="S6" s="55" t="s">
        <v>9</v>
      </c>
      <c r="T6" s="34" t="s">
        <v>21</v>
      </c>
      <c r="U6" s="34" t="s">
        <v>22</v>
      </c>
    </row>
    <row r="7" spans="1:21" ht="249" customHeight="1" thickTop="1" thickBot="1" x14ac:dyDescent="0.3">
      <c r="A7" s="26"/>
      <c r="B7" s="43">
        <v>1</v>
      </c>
      <c r="C7" s="51" t="s">
        <v>28</v>
      </c>
      <c r="D7" s="44">
        <v>1</v>
      </c>
      <c r="E7" s="45" t="s">
        <v>24</v>
      </c>
      <c r="F7" s="57" t="s">
        <v>36</v>
      </c>
      <c r="G7" s="58" t="s">
        <v>38</v>
      </c>
      <c r="H7" s="60" t="s">
        <v>37</v>
      </c>
      <c r="I7" s="53" t="s">
        <v>34</v>
      </c>
      <c r="J7" s="46" t="s">
        <v>29</v>
      </c>
      <c r="K7" s="51" t="s">
        <v>31</v>
      </c>
      <c r="L7" s="53" t="s">
        <v>35</v>
      </c>
      <c r="M7" s="51" t="s">
        <v>32</v>
      </c>
      <c r="N7" s="52">
        <v>21</v>
      </c>
      <c r="O7" s="47">
        <f>D7*P7</f>
        <v>4130</v>
      </c>
      <c r="P7" s="48">
        <v>4130</v>
      </c>
      <c r="Q7" s="59">
        <v>4095</v>
      </c>
      <c r="R7" s="49">
        <f>D7*Q7</f>
        <v>4095</v>
      </c>
      <c r="S7" s="50" t="str">
        <f t="shared" ref="S7" si="0">IF(ISNUMBER(Q7), IF(Q7&gt;P7,"NEVYHOVUJE","VYHOVUJE")," ")</f>
        <v>VYHOVUJE</v>
      </c>
      <c r="T7" s="45"/>
      <c r="U7" s="45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3" t="s">
        <v>23</v>
      </c>
      <c r="C9" s="64"/>
      <c r="D9" s="64"/>
      <c r="E9" s="64"/>
      <c r="F9" s="64"/>
      <c r="G9" s="64"/>
      <c r="H9" s="54"/>
      <c r="I9" s="27"/>
      <c r="J9" s="27"/>
      <c r="K9" s="27"/>
      <c r="L9" s="8"/>
      <c r="M9" s="8"/>
      <c r="N9" s="28"/>
      <c r="O9" s="28"/>
      <c r="P9" s="29" t="s">
        <v>10</v>
      </c>
      <c r="Q9" s="65" t="s">
        <v>11</v>
      </c>
      <c r="R9" s="66"/>
      <c r="S9" s="67"/>
      <c r="T9" s="22"/>
      <c r="U9" s="30"/>
    </row>
    <row r="10" spans="1:21" ht="46.5" customHeight="1" thickTop="1" thickBot="1" x14ac:dyDescent="0.3">
      <c r="B10" s="68" t="s">
        <v>26</v>
      </c>
      <c r="C10" s="69"/>
      <c r="D10" s="69"/>
      <c r="E10" s="69"/>
      <c r="F10" s="69"/>
      <c r="G10" s="69"/>
      <c r="H10" s="56"/>
      <c r="I10" s="31"/>
      <c r="L10" s="12"/>
      <c r="M10" s="12"/>
      <c r="N10" s="32"/>
      <c r="O10" s="32"/>
      <c r="P10" s="33">
        <f>SUM(O7:O7)</f>
        <v>4130</v>
      </c>
      <c r="Q10" s="70">
        <f>SUM(R7:R7)</f>
        <v>4095</v>
      </c>
      <c r="R10" s="71"/>
      <c r="S10" s="7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YYKK8G80/DzT7TzozyS/kpk3sK4ekkhMqs1DdB3kshJHij2CcL4iYJvcPN9Q8x9jfZ55tQa6xcYqkmz1NnhlHg==" saltValue="looLk/VATKcIw9aEfz20g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D7">
    <cfRule type="containsBlanks" dxfId="12" priority="76">
      <formula>LEN(TRIM(D7))=0</formula>
    </cfRule>
  </conditionalFormatting>
  <conditionalFormatting sqref="S7">
    <cfRule type="cellIs" dxfId="11" priority="68" operator="equal">
      <formula>"VYHOVUJE"</formula>
    </cfRule>
  </conditionalFormatting>
  <conditionalFormatting sqref="S7">
    <cfRule type="cellIs" dxfId="10" priority="67" operator="equal">
      <formula>"NEVYHOVUJE"</formula>
    </cfRule>
  </conditionalFormatting>
  <conditionalFormatting sqref="G7 Q7">
    <cfRule type="containsBlanks" dxfId="9" priority="48">
      <formula>LEN(TRIM(G7))=0</formula>
    </cfRule>
  </conditionalFormatting>
  <conditionalFormatting sqref="G7">
    <cfRule type="containsBlanks" dxfId="8" priority="47">
      <formula>LEN(TRIM(G7))=0</formula>
    </cfRule>
  </conditionalFormatting>
  <conditionalFormatting sqref="G7 Q7">
    <cfRule type="notContainsBlanks" dxfId="7" priority="46">
      <formula>LEN(TRIM(G7))&gt;0</formula>
    </cfRule>
  </conditionalFormatting>
  <conditionalFormatting sqref="G7 Q7">
    <cfRule type="notContainsBlanks" dxfId="6" priority="45">
      <formula>LEN(TRIM(G7))&gt;0</formula>
    </cfRule>
  </conditionalFormatting>
  <conditionalFormatting sqref="G7">
    <cfRule type="notContainsBlanks" dxfId="5" priority="44">
      <formula>LEN(TRIM(G7))&gt;0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2021-11-16T09:41:40Z</dcterms:modified>
</cp:coreProperties>
</file>